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Valadez\Desktop\domingo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C5" i="6" l="1"/>
  <c r="E5" i="6" s="1"/>
  <c r="H5" i="6" s="1"/>
  <c r="D5" i="6"/>
  <c r="F5" i="6"/>
  <c r="G5" i="6"/>
  <c r="E6" i="6"/>
  <c r="H6" i="6"/>
  <c r="E7" i="6"/>
  <c r="H7" i="6" s="1"/>
  <c r="E8" i="6"/>
  <c r="H8" i="6"/>
  <c r="E9" i="6"/>
  <c r="H9" i="6" s="1"/>
  <c r="E10" i="6"/>
  <c r="H10" i="6"/>
  <c r="E11" i="6" l="1"/>
  <c r="H11" i="6" s="1"/>
  <c r="E12" i="6"/>
  <c r="H75" i="6"/>
  <c r="H74" i="6"/>
  <c r="H73" i="6"/>
  <c r="H72" i="6"/>
  <c r="H71" i="6"/>
  <c r="H67" i="6"/>
  <c r="H66" i="6"/>
  <c r="H63" i="6"/>
  <c r="H62" i="6"/>
  <c r="H61" i="6"/>
  <c r="H60" i="6"/>
  <c r="H59" i="6"/>
  <c r="H58" i="6"/>
  <c r="H56" i="6"/>
  <c r="H55" i="6"/>
  <c r="H50" i="6"/>
  <c r="H42" i="6"/>
  <c r="H41" i="6"/>
  <c r="H40" i="6"/>
  <c r="H39" i="6"/>
  <c r="H38" i="6"/>
  <c r="H31" i="6"/>
  <c r="H30" i="6"/>
  <c r="H22" i="6"/>
  <c r="H18" i="6"/>
  <c r="H17" i="6"/>
  <c r="H12" i="6"/>
  <c r="E76" i="6"/>
  <c r="H76" i="6" s="1"/>
  <c r="E75" i="6"/>
  <c r="E74" i="6"/>
  <c r="E73" i="6"/>
  <c r="E72" i="6"/>
  <c r="E71" i="6"/>
  <c r="E70" i="6"/>
  <c r="H70" i="6" s="1"/>
  <c r="E68" i="6"/>
  <c r="H68" i="6" s="1"/>
  <c r="E67" i="6"/>
  <c r="E66" i="6"/>
  <c r="E64" i="6"/>
  <c r="H64" i="6" s="1"/>
  <c r="E63" i="6"/>
  <c r="E62" i="6"/>
  <c r="E61" i="6"/>
  <c r="E60" i="6"/>
  <c r="E59" i="6"/>
  <c r="E58" i="6"/>
  <c r="E57" i="6"/>
  <c r="E56" i="6"/>
  <c r="E55" i="6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E40" i="6"/>
  <c r="E39" i="6"/>
  <c r="E38" i="6"/>
  <c r="E37" i="6"/>
  <c r="H37" i="6" s="1"/>
  <c r="E36" i="6"/>
  <c r="H36" i="6" s="1"/>
  <c r="E35" i="6"/>
  <c r="H35" i="6" s="1"/>
  <c r="E34" i="6"/>
  <c r="H34" i="6" s="1"/>
  <c r="E32" i="6"/>
  <c r="H32" i="6" s="1"/>
  <c r="E31" i="6"/>
  <c r="E30" i="6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E21" i="6"/>
  <c r="H21" i="6" s="1"/>
  <c r="E20" i="6"/>
  <c r="H20" i="6" s="1"/>
  <c r="E19" i="6"/>
  <c r="H19" i="6" s="1"/>
  <c r="E18" i="6"/>
  <c r="E17" i="6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F69" i="6"/>
  <c r="F65" i="6"/>
  <c r="F57" i="6"/>
  <c r="F53" i="6"/>
  <c r="F43" i="6"/>
  <c r="F33" i="6"/>
  <c r="F23" i="6"/>
  <c r="F13" i="6"/>
  <c r="D69" i="6"/>
  <c r="D65" i="6"/>
  <c r="E65" i="6" s="1"/>
  <c r="D57" i="6"/>
  <c r="D53" i="6"/>
  <c r="D43" i="6"/>
  <c r="D33" i="6"/>
  <c r="D23" i="6"/>
  <c r="D13" i="6"/>
  <c r="C69" i="6"/>
  <c r="C65" i="6"/>
  <c r="C57" i="6"/>
  <c r="C53" i="6"/>
  <c r="C43" i="6"/>
  <c r="C33" i="6"/>
  <c r="C23" i="6"/>
  <c r="C13" i="6"/>
  <c r="E69" i="6" l="1"/>
  <c r="H69" i="6"/>
  <c r="H65" i="6"/>
  <c r="H57" i="6"/>
  <c r="E53" i="6"/>
  <c r="H53" i="6" s="1"/>
  <c r="E43" i="6"/>
  <c r="H43" i="6" s="1"/>
  <c r="E33" i="6"/>
  <c r="H33" i="6" s="1"/>
  <c r="E23" i="6"/>
  <c r="H23" i="6" s="1"/>
  <c r="E13" i="6"/>
  <c r="H13" i="6" s="1"/>
  <c r="G77" i="6"/>
  <c r="F77" i="6"/>
  <c r="D77" i="6"/>
  <c r="C77" i="6"/>
  <c r="E77" i="6" l="1"/>
  <c r="H77" i="6"/>
</calcChain>
</file>

<file path=xl/sharedStrings.xml><?xml version="1.0" encoding="utf-8"?>
<sst xmlns="http://schemas.openxmlformats.org/spreadsheetml/2006/main" count="91" uniqueCount="91">
  <si>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</si>
  <si>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</si>
  <si>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</si>
  <si>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</si>
  <si>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</si>
  <si>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</si>
  <si>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</si>
  <si>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</si>
  <si>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</si>
  <si>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</si>
  <si>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</si>
  <si>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</si>
  <si>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</si>
  <si>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</si>
  <si>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</si>
  <si>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</si>
  <si>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</si>
  <si>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</si>
  <si>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</si>
  <si>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</si>
  <si>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</si>
  <si>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</si>
  <si>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</si>
  <si>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</si>
  <si>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</si>
  <si>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</si>
  <si>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</si>
  <si>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</si>
  <si>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</si>
  <si>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</si>
  <si>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</si>
  <si>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</si>
  <si>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</si>
  <si>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</si>
  <si>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</si>
  <si>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</si>
  <si>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</si>
  <si>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</si>
  <si>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</si>
  <si>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</si>
  <si>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</si>
  <si>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</si>
  <si>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</si>
  <si>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</si>
  <si>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</si>
  <si>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</si>
  <si>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</si>
  <si>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</si>
  <si>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</si>
  <si>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</si>
  <si>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</si>
  <si>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</si>
  <si>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</si>
  <si>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</si>
  <si>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</si>
  <si>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</si>
  <si>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</si>
  <si>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</si>
  <si>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</si>
  <si>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</si>
  <si>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</si>
  <si>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</si>
  <si>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</si>
  <si>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</si>
  <si>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</si>
  <si>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</si>
  <si>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</si>
  <si>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</si>
  <si>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</si>
  <si>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</si>
  <si>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</si>
  <si>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</si>
  <si>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</si>
  <si>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</si>
  <si>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</si>
  <si>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</si>
  <si>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</si>
  <si>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</si>
  <si>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</si>
  <si>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</si>
  <si>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</si>
  <si>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</si>
  <si>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</si>
  <si>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SALAMANCA, GUANAJUATO.
ESTADO ANALÍTICO DEL EJERCICIO DEL PRESUPUESTO DE EGRESOS
CLASIFICACIÓN POR OBJETO DEL GASTO (CAPÍTULO Y CONCEPTO)
DEL 1 ENERO AL 31 DE DICIEMBRE DEL 2020</t>
  </si>
  <si>
    <t>C.P HUMBERTO RAZO ARTEAGA</t>
  </si>
  <si>
    <t>LIC. MARIA BEATRIZ HERNÁNDEZ CRUZ</t>
  </si>
  <si>
    <t>TESORERO MUNICIPAL</t>
  </si>
  <si>
    <t>PRESIDENTE MUNICIPAL</t>
  </si>
  <si>
    <t>ELABORÓ, REVISÓ y  AUTORIZÓ :</t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</si>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</sst>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showGridLines="0" tabSelected="1" workbookViewId="0">
      <selection sqref="A1:XFD1048576"/>
    </sheetView>
  </sheetViews>
  <sheetFormatPr baseColWidth="10" defaultColWidth="12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6" t="s">
        <v>83</v>
      </c>
      <c r="B1" s="17"/>
      <c r="C1" s="17"/>
      <c r="D1" s="17"/>
      <c r="E1" s="17"/>
      <c r="F1" s="17"/>
      <c r="G1" s="17"/>
      <c r="H1" s="18"/>
    </row>
    <row r="2" spans="1:8" x14ac:dyDescent="0.2">
      <c r="A2" s="21" t="s">
        <v>9</v>
      </c>
      <c r="B2" s="22"/>
      <c r="C2" s="16" t="s">
        <v>15</v>
      </c>
      <c r="D2" s="17"/>
      <c r="E2" s="17"/>
      <c r="F2" s="17"/>
      <c r="G2" s="18"/>
      <c r="H2" s="19" t="s">
        <v>14</v>
      </c>
    </row>
    <row r="3" spans="1:8" ht="24.95" customHeight="1" x14ac:dyDescent="0.2">
      <c r="A3" s="23"/>
      <c r="B3" s="24"/>
      <c r="C3" s="5" t="s">
        <v>10</v>
      </c>
      <c r="D3" s="5" t="s">
        <v>80</v>
      </c>
      <c r="E3" s="5" t="s">
        <v>11</v>
      </c>
      <c r="F3" s="5" t="s">
        <v>12</v>
      </c>
      <c r="G3" s="5" t="s">
        <v>13</v>
      </c>
      <c r="H3" s="20"/>
    </row>
    <row r="4" spans="1:8" x14ac:dyDescent="0.2">
      <c r="A4" s="25"/>
      <c r="B4" s="26"/>
      <c r="C4" s="6">
        <v>1</v>
      </c>
      <c r="D4" s="6">
        <v>2</v>
      </c>
      <c r="E4" s="6" t="s">
        <v>81</v>
      </c>
      <c r="F4" s="6">
        <v>4</v>
      </c>
      <c r="G4" s="6">
        <v>5</v>
      </c>
      <c r="H4" s="6" t="s">
        <v>82</v>
      </c>
    </row>
    <row r="5" spans="1:8" x14ac:dyDescent="0.2">
      <c r="A5" s="14" t="s">
        <v>16</v>
      </c>
      <c r="B5" s="3"/>
      <c r="C5" s="10">
        <f>SUM(C6:C12)</f>
        <v>358437328.14999998</v>
      </c>
      <c r="D5" s="10">
        <f>SUM(D6:D12)</f>
        <v>-54526537.75</v>
      </c>
      <c r="E5" s="10">
        <f>C5+D5</f>
        <v>303910790.39999998</v>
      </c>
      <c r="F5" s="10">
        <f>SUM(F6:F12)</f>
        <v>282386798.84000003</v>
      </c>
      <c r="G5" s="10">
        <f>SUM(G6:G12)</f>
        <v>275791587.79000002</v>
      </c>
      <c r="H5" s="10">
        <f>E5-F5</f>
        <v>21523991.559999943</v>
      </c>
    </row>
    <row r="6" spans="1:8" x14ac:dyDescent="0.2">
      <c r="A6" s="15">
        <v>1100</v>
      </c>
      <c r="B6" s="7" t="s">
        <v>25</v>
      </c>
      <c r="C6" s="11">
        <v>207095700.06</v>
      </c>
      <c r="D6" s="11">
        <v>-31036589.629999999</v>
      </c>
      <c r="E6" s="11">
        <f t="shared" ref="E6:E69" si="0">C6+D6</f>
        <v>176059110.43000001</v>
      </c>
      <c r="F6" s="11">
        <v>170049876.93000001</v>
      </c>
      <c r="G6" s="11">
        <v>170033976.50999999</v>
      </c>
      <c r="H6" s="11">
        <f t="shared" ref="H6:H69" si="1">E6-F6</f>
        <v>6009233.5</v>
      </c>
    </row>
    <row r="7" spans="1:8" x14ac:dyDescent="0.2">
      <c r="A7" s="15">
        <v>1200</v>
      </c>
      <c r="B7" s="7" t="s">
        <v>26</v>
      </c>
      <c r="C7" s="11">
        <v>3814234.01</v>
      </c>
      <c r="D7" s="11">
        <v>699090.82</v>
      </c>
      <c r="E7" s="11">
        <f t="shared" si="0"/>
        <v>4513324.83</v>
      </c>
      <c r="F7" s="11">
        <v>4100757.56</v>
      </c>
      <c r="G7" s="11">
        <v>4100757.56</v>
      </c>
      <c r="H7" s="11">
        <f t="shared" si="1"/>
        <v>412567.27</v>
      </c>
    </row>
    <row r="8" spans="1:8" x14ac:dyDescent="0.2">
      <c r="A8" s="15">
        <v>1300</v>
      </c>
      <c r="B8" s="7" t="s">
        <v>27</v>
      </c>
      <c r="C8" s="11">
        <v>39075102.899999999</v>
      </c>
      <c r="D8" s="11">
        <v>-613588.21</v>
      </c>
      <c r="E8" s="11">
        <f t="shared" si="0"/>
        <v>38461514.689999998</v>
      </c>
      <c r="F8" s="11">
        <v>31448379.199999999</v>
      </c>
      <c r="G8" s="11">
        <v>31448379.199999999</v>
      </c>
      <c r="H8" s="11">
        <f t="shared" si="1"/>
        <v>7013135.4899999984</v>
      </c>
    </row>
    <row r="9" spans="1:8" x14ac:dyDescent="0.2">
      <c r="A9" s="15">
        <v>1400</v>
      </c>
      <c r="B9" s="7" t="s">
        <v>1</v>
      </c>
      <c r="C9" s="11">
        <v>80690939.689999998</v>
      </c>
      <c r="D9" s="11">
        <v>-21461813.34</v>
      </c>
      <c r="E9" s="11">
        <f t="shared" si="0"/>
        <v>59229126.349999994</v>
      </c>
      <c r="F9" s="11">
        <v>54568633.049999997</v>
      </c>
      <c r="G9" s="11">
        <v>47989322.420000002</v>
      </c>
      <c r="H9" s="11">
        <f t="shared" si="1"/>
        <v>4660493.299999997</v>
      </c>
    </row>
    <row r="10" spans="1:8" x14ac:dyDescent="0.2">
      <c r="A10" s="15">
        <v>1500</v>
      </c>
      <c r="B10" s="7" t="s">
        <v>28</v>
      </c>
      <c r="C10" s="11">
        <v>25896351.489999998</v>
      </c>
      <c r="D10" s="11">
        <v>-309882.99</v>
      </c>
      <c r="E10" s="11">
        <f t="shared" si="0"/>
        <v>25586468.5</v>
      </c>
      <c r="F10" s="11">
        <v>22219152.100000001</v>
      </c>
      <c r="G10" s="11">
        <v>22219152.100000001</v>
      </c>
      <c r="H10" s="11">
        <f t="shared" si="1"/>
        <v>3367316.3999999985</v>
      </c>
    </row>
    <row r="11" spans="1:8" x14ac:dyDescent="0.2">
      <c r="A11" s="15">
        <v>1600</v>
      </c>
      <c r="B11" s="7" t="s">
        <v>2</v>
      </c>
      <c r="C11" s="11">
        <v>1515000</v>
      </c>
      <c r="D11" s="11">
        <v>-1453754.4</v>
      </c>
      <c r="E11" s="11">
        <f t="shared" si="0"/>
        <v>61245.600000000093</v>
      </c>
      <c r="F11" s="11">
        <v>0</v>
      </c>
      <c r="G11" s="11">
        <v>0</v>
      </c>
      <c r="H11" s="11">
        <f t="shared" si="1"/>
        <v>61245.600000000093</v>
      </c>
    </row>
    <row r="12" spans="1:8" x14ac:dyDescent="0.2">
      <c r="A12" s="15">
        <v>1700</v>
      </c>
      <c r="B12" s="7" t="s">
        <v>29</v>
      </c>
      <c r="C12" s="11">
        <v>350000</v>
      </c>
      <c r="D12" s="11">
        <v>-350000</v>
      </c>
      <c r="E12" s="11">
        <f t="shared" si="0"/>
        <v>0</v>
      </c>
      <c r="F12" s="11">
        <v>0</v>
      </c>
      <c r="G12" s="11">
        <v>0</v>
      </c>
      <c r="H12" s="11">
        <f t="shared" si="1"/>
        <v>0</v>
      </c>
    </row>
    <row r="13" spans="1:8" x14ac:dyDescent="0.2">
      <c r="A13" s="14" t="s">
        <v>17</v>
      </c>
      <c r="B13" s="3"/>
      <c r="C13" s="11">
        <f>SUM(C14:C22)</f>
        <v>54044429.080000006</v>
      </c>
      <c r="D13" s="11">
        <f>SUM(D14:D22)</f>
        <v>18771808.329999998</v>
      </c>
      <c r="E13" s="11">
        <f t="shared" si="0"/>
        <v>72816237.409999996</v>
      </c>
      <c r="F13" s="11">
        <f>SUM(F14:F22)</f>
        <v>49698254.299999997</v>
      </c>
      <c r="G13" s="11">
        <f>SUM(G14:G22)</f>
        <v>46092557.319999993</v>
      </c>
      <c r="H13" s="11">
        <f t="shared" si="1"/>
        <v>23117983.109999999</v>
      </c>
    </row>
    <row r="14" spans="1:8" x14ac:dyDescent="0.2">
      <c r="A14" s="15">
        <v>2100</v>
      </c>
      <c r="B14" s="7" t="s">
        <v>30</v>
      </c>
      <c r="C14" s="11">
        <v>6317000</v>
      </c>
      <c r="D14" s="11">
        <v>2592065.02</v>
      </c>
      <c r="E14" s="11">
        <f t="shared" si="0"/>
        <v>8909065.0199999996</v>
      </c>
      <c r="F14" s="11">
        <v>4033530.1</v>
      </c>
      <c r="G14" s="11">
        <v>3860121.34</v>
      </c>
      <c r="H14" s="11">
        <f t="shared" si="1"/>
        <v>4875534.92</v>
      </c>
    </row>
    <row r="15" spans="1:8" x14ac:dyDescent="0.2">
      <c r="A15" s="15">
        <v>2200</v>
      </c>
      <c r="B15" s="7" t="s">
        <v>31</v>
      </c>
      <c r="C15" s="11">
        <v>1457500</v>
      </c>
      <c r="D15" s="11">
        <v>1316420</v>
      </c>
      <c r="E15" s="11">
        <f t="shared" si="0"/>
        <v>2773920</v>
      </c>
      <c r="F15" s="11">
        <v>2516507.89</v>
      </c>
      <c r="G15" s="11">
        <v>2286634.36</v>
      </c>
      <c r="H15" s="11">
        <f t="shared" si="1"/>
        <v>257412.10999999987</v>
      </c>
    </row>
    <row r="16" spans="1:8" x14ac:dyDescent="0.2">
      <c r="A16" s="15">
        <v>2300</v>
      </c>
      <c r="B16" s="7" t="s">
        <v>32</v>
      </c>
      <c r="C16" s="11">
        <v>57500</v>
      </c>
      <c r="D16" s="11">
        <v>17230</v>
      </c>
      <c r="E16" s="11">
        <f t="shared" si="0"/>
        <v>74730</v>
      </c>
      <c r="F16" s="11">
        <v>5614.4</v>
      </c>
      <c r="G16" s="11">
        <v>5614.4</v>
      </c>
      <c r="H16" s="11">
        <f t="shared" si="1"/>
        <v>69115.600000000006</v>
      </c>
    </row>
    <row r="17" spans="1:8" x14ac:dyDescent="0.2">
      <c r="A17" s="15">
        <v>2400</v>
      </c>
      <c r="B17" s="7" t="s">
        <v>33</v>
      </c>
      <c r="C17" s="11">
        <v>13211229.09</v>
      </c>
      <c r="D17" s="11">
        <v>5966711.4500000002</v>
      </c>
      <c r="E17" s="11">
        <f t="shared" si="0"/>
        <v>19177940.539999999</v>
      </c>
      <c r="F17" s="11">
        <v>7826014.0199999996</v>
      </c>
      <c r="G17" s="11">
        <v>7360350.0899999999</v>
      </c>
      <c r="H17" s="11">
        <f t="shared" si="1"/>
        <v>11351926.52</v>
      </c>
    </row>
    <row r="18" spans="1:8" x14ac:dyDescent="0.2">
      <c r="A18" s="15">
        <v>2500</v>
      </c>
      <c r="B18" s="7" t="s">
        <v>34</v>
      </c>
      <c r="C18" s="11">
        <v>682300</v>
      </c>
      <c r="D18" s="11">
        <v>268810.87</v>
      </c>
      <c r="E18" s="11">
        <f t="shared" si="0"/>
        <v>951110.87</v>
      </c>
      <c r="F18" s="11">
        <v>219916.78</v>
      </c>
      <c r="G18" s="11">
        <v>213403.47</v>
      </c>
      <c r="H18" s="11">
        <f t="shared" si="1"/>
        <v>731194.09</v>
      </c>
    </row>
    <row r="19" spans="1:8" x14ac:dyDescent="0.2">
      <c r="A19" s="15">
        <v>2600</v>
      </c>
      <c r="B19" s="7" t="s">
        <v>35</v>
      </c>
      <c r="C19" s="11">
        <v>17227500</v>
      </c>
      <c r="D19" s="11">
        <v>4364554.3</v>
      </c>
      <c r="E19" s="11">
        <f t="shared" si="0"/>
        <v>21592054.300000001</v>
      </c>
      <c r="F19" s="11">
        <v>21055531.93</v>
      </c>
      <c r="G19" s="11">
        <v>20224665.309999999</v>
      </c>
      <c r="H19" s="11">
        <f t="shared" si="1"/>
        <v>536522.37000000104</v>
      </c>
    </row>
    <row r="20" spans="1:8" x14ac:dyDescent="0.2">
      <c r="A20" s="15">
        <v>2700</v>
      </c>
      <c r="B20" s="7" t="s">
        <v>36</v>
      </c>
      <c r="C20" s="11">
        <v>9308900</v>
      </c>
      <c r="D20" s="11">
        <v>1818051.22</v>
      </c>
      <c r="E20" s="11">
        <f t="shared" si="0"/>
        <v>11126951.220000001</v>
      </c>
      <c r="F20" s="11">
        <v>7973542.3899999997</v>
      </c>
      <c r="G20" s="11">
        <v>6414978.8700000001</v>
      </c>
      <c r="H20" s="11">
        <f t="shared" si="1"/>
        <v>3153408.830000001</v>
      </c>
    </row>
    <row r="21" spans="1:8" x14ac:dyDescent="0.2">
      <c r="A21" s="15">
        <v>2800</v>
      </c>
      <c r="B21" s="7" t="s">
        <v>37</v>
      </c>
      <c r="C21" s="11">
        <v>1500000</v>
      </c>
      <c r="D21" s="11">
        <v>630000</v>
      </c>
      <c r="E21" s="11">
        <f t="shared" si="0"/>
        <v>2130000</v>
      </c>
      <c r="F21" s="11">
        <v>2129903.36</v>
      </c>
      <c r="G21" s="11">
        <v>2129903.36</v>
      </c>
      <c r="H21" s="11">
        <f t="shared" si="1"/>
        <v>96.640000000130385</v>
      </c>
    </row>
    <row r="22" spans="1:8" x14ac:dyDescent="0.2">
      <c r="A22" s="15">
        <v>2900</v>
      </c>
      <c r="B22" s="7" t="s">
        <v>38</v>
      </c>
      <c r="C22" s="11">
        <v>4282499.99</v>
      </c>
      <c r="D22" s="11">
        <v>1797965.47</v>
      </c>
      <c r="E22" s="11">
        <f t="shared" si="0"/>
        <v>6080465.46</v>
      </c>
      <c r="F22" s="11">
        <v>3937693.43</v>
      </c>
      <c r="G22" s="11">
        <v>3596886.12</v>
      </c>
      <c r="H22" s="11">
        <f t="shared" si="1"/>
        <v>2142772.0299999998</v>
      </c>
    </row>
    <row r="23" spans="1:8" x14ac:dyDescent="0.2">
      <c r="A23" s="14" t="s">
        <v>18</v>
      </c>
      <c r="B23" s="3"/>
      <c r="C23" s="11">
        <f>SUM(C24:C32)</f>
        <v>152269418.63</v>
      </c>
      <c r="D23" s="11">
        <f>SUM(D24:D32)</f>
        <v>67658288.629999995</v>
      </c>
      <c r="E23" s="11">
        <f t="shared" si="0"/>
        <v>219927707.25999999</v>
      </c>
      <c r="F23" s="11">
        <f>SUM(F24:F32)</f>
        <v>161070869.38999999</v>
      </c>
      <c r="G23" s="11">
        <f>SUM(G24:G32)</f>
        <v>144235476.69999999</v>
      </c>
      <c r="H23" s="11">
        <f t="shared" si="1"/>
        <v>58856837.870000005</v>
      </c>
    </row>
    <row r="24" spans="1:8" x14ac:dyDescent="0.2">
      <c r="A24" s="15">
        <v>3100</v>
      </c>
      <c r="B24" s="7" t="s">
        <v>39</v>
      </c>
      <c r="C24" s="11">
        <v>11978235</v>
      </c>
      <c r="D24" s="11">
        <v>6664082.29</v>
      </c>
      <c r="E24" s="11">
        <f t="shared" si="0"/>
        <v>18642317.289999999</v>
      </c>
      <c r="F24" s="11">
        <v>14699120.23</v>
      </c>
      <c r="G24" s="11">
        <v>12209390.01</v>
      </c>
      <c r="H24" s="11">
        <f t="shared" si="1"/>
        <v>3943197.0599999987</v>
      </c>
    </row>
    <row r="25" spans="1:8" x14ac:dyDescent="0.2">
      <c r="A25" s="15">
        <v>3200</v>
      </c>
      <c r="B25" s="7" t="s">
        <v>40</v>
      </c>
      <c r="C25" s="11">
        <v>33502000</v>
      </c>
      <c r="D25" s="11">
        <v>7294266.3200000003</v>
      </c>
      <c r="E25" s="11">
        <f t="shared" si="0"/>
        <v>40796266.32</v>
      </c>
      <c r="F25" s="11">
        <v>35495109.359999999</v>
      </c>
      <c r="G25" s="11">
        <v>35435244.090000004</v>
      </c>
      <c r="H25" s="11">
        <f t="shared" si="1"/>
        <v>5301156.9600000009</v>
      </c>
    </row>
    <row r="26" spans="1:8" x14ac:dyDescent="0.2">
      <c r="A26" s="15">
        <v>3300</v>
      </c>
      <c r="B26" s="7" t="s">
        <v>41</v>
      </c>
      <c r="C26" s="11">
        <v>28841539.789999999</v>
      </c>
      <c r="D26" s="11">
        <v>46055521.450000003</v>
      </c>
      <c r="E26" s="11">
        <f t="shared" si="0"/>
        <v>74897061.24000001</v>
      </c>
      <c r="F26" s="11">
        <v>53480994.030000001</v>
      </c>
      <c r="G26" s="11">
        <v>43505365.700000003</v>
      </c>
      <c r="H26" s="11">
        <f t="shared" si="1"/>
        <v>21416067.210000008</v>
      </c>
    </row>
    <row r="27" spans="1:8" x14ac:dyDescent="0.2">
      <c r="A27" s="15">
        <v>3400</v>
      </c>
      <c r="B27" s="7" t="s">
        <v>42</v>
      </c>
      <c r="C27" s="11">
        <v>4774900</v>
      </c>
      <c r="D27" s="11">
        <v>0</v>
      </c>
      <c r="E27" s="11">
        <f t="shared" si="0"/>
        <v>4774900</v>
      </c>
      <c r="F27" s="11">
        <v>3272520.9</v>
      </c>
      <c r="G27" s="11">
        <v>2927555.8</v>
      </c>
      <c r="H27" s="11">
        <f t="shared" si="1"/>
        <v>1502379.1</v>
      </c>
    </row>
    <row r="28" spans="1:8" x14ac:dyDescent="0.2">
      <c r="A28" s="15">
        <v>3500</v>
      </c>
      <c r="B28" s="7" t="s">
        <v>43</v>
      </c>
      <c r="C28" s="11">
        <v>16922150</v>
      </c>
      <c r="D28" s="11">
        <v>1578790.24</v>
      </c>
      <c r="E28" s="11">
        <f t="shared" si="0"/>
        <v>18500940.239999998</v>
      </c>
      <c r="F28" s="11">
        <v>10226723.09</v>
      </c>
      <c r="G28" s="11">
        <v>8752771.4900000002</v>
      </c>
      <c r="H28" s="11">
        <f t="shared" si="1"/>
        <v>8274217.1499999985</v>
      </c>
    </row>
    <row r="29" spans="1:8" x14ac:dyDescent="0.2">
      <c r="A29" s="15">
        <v>3600</v>
      </c>
      <c r="B29" s="7" t="s">
        <v>44</v>
      </c>
      <c r="C29" s="11">
        <v>7050100</v>
      </c>
      <c r="D29" s="11">
        <v>3754844.65</v>
      </c>
      <c r="E29" s="11">
        <f t="shared" si="0"/>
        <v>10804944.65</v>
      </c>
      <c r="F29" s="11">
        <v>8364795.2699999996</v>
      </c>
      <c r="G29" s="11">
        <v>8312974.2699999996</v>
      </c>
      <c r="H29" s="11">
        <f t="shared" si="1"/>
        <v>2440149.3800000008</v>
      </c>
    </row>
    <row r="30" spans="1:8" x14ac:dyDescent="0.2">
      <c r="A30" s="15">
        <v>3700</v>
      </c>
      <c r="B30" s="7" t="s">
        <v>45</v>
      </c>
      <c r="C30" s="11">
        <v>1513816</v>
      </c>
      <c r="D30" s="11">
        <v>491200</v>
      </c>
      <c r="E30" s="11">
        <f t="shared" si="0"/>
        <v>2005016</v>
      </c>
      <c r="F30" s="11">
        <v>135063.97</v>
      </c>
      <c r="G30" s="11">
        <v>123058.72</v>
      </c>
      <c r="H30" s="11">
        <f t="shared" si="1"/>
        <v>1869952.03</v>
      </c>
    </row>
    <row r="31" spans="1:8" x14ac:dyDescent="0.2">
      <c r="A31" s="15">
        <v>3800</v>
      </c>
      <c r="B31" s="7" t="s">
        <v>46</v>
      </c>
      <c r="C31" s="11">
        <v>8755000</v>
      </c>
      <c r="D31" s="11">
        <v>5014609.88</v>
      </c>
      <c r="E31" s="11">
        <f t="shared" si="0"/>
        <v>13769609.879999999</v>
      </c>
      <c r="F31" s="11">
        <v>5156290.46</v>
      </c>
      <c r="G31" s="11">
        <v>3885632.08</v>
      </c>
      <c r="H31" s="11">
        <f t="shared" si="1"/>
        <v>8613319.4199999981</v>
      </c>
    </row>
    <row r="32" spans="1:8" x14ac:dyDescent="0.2">
      <c r="A32" s="15">
        <v>3900</v>
      </c>
      <c r="B32" s="7" t="s">
        <v>0</v>
      </c>
      <c r="C32" s="11">
        <v>38931677.840000004</v>
      </c>
      <c r="D32" s="11">
        <v>-3195026.2</v>
      </c>
      <c r="E32" s="11">
        <f t="shared" si="0"/>
        <v>35736651.640000001</v>
      </c>
      <c r="F32" s="11">
        <v>30240252.079999998</v>
      </c>
      <c r="G32" s="11">
        <v>29083484.539999999</v>
      </c>
      <c r="H32" s="11">
        <f t="shared" si="1"/>
        <v>5496399.5600000024</v>
      </c>
    </row>
    <row r="33" spans="1:8" x14ac:dyDescent="0.2">
      <c r="A33" s="14" t="s">
        <v>19</v>
      </c>
      <c r="B33" s="3"/>
      <c r="C33" s="11">
        <f>SUM(C34:C42)</f>
        <v>70009703.349999994</v>
      </c>
      <c r="D33" s="11">
        <f>SUM(D34:D42)</f>
        <v>31976511.960000001</v>
      </c>
      <c r="E33" s="11">
        <f t="shared" si="0"/>
        <v>101986215.31</v>
      </c>
      <c r="F33" s="11">
        <f>SUM(F34:F42)</f>
        <v>88419512.950000003</v>
      </c>
      <c r="G33" s="11">
        <f>SUM(G34:G42)</f>
        <v>87943817.719999999</v>
      </c>
      <c r="H33" s="11">
        <f t="shared" si="1"/>
        <v>13566702.359999999</v>
      </c>
    </row>
    <row r="34" spans="1:8" x14ac:dyDescent="0.2">
      <c r="A34" s="15">
        <v>4100</v>
      </c>
      <c r="B34" s="7" t="s">
        <v>47</v>
      </c>
      <c r="C34" s="11">
        <v>0</v>
      </c>
      <c r="D34" s="11">
        <v>1601309.52</v>
      </c>
      <c r="E34" s="11">
        <f t="shared" si="0"/>
        <v>1601309.52</v>
      </c>
      <c r="F34" s="11">
        <v>601309.52</v>
      </c>
      <c r="G34" s="11">
        <v>601309.52</v>
      </c>
      <c r="H34" s="11">
        <f t="shared" si="1"/>
        <v>1000000</v>
      </c>
    </row>
    <row r="35" spans="1:8" x14ac:dyDescent="0.2">
      <c r="A35" s="15">
        <v>4200</v>
      </c>
      <c r="B35" s="7" t="s">
        <v>48</v>
      </c>
      <c r="C35" s="11">
        <v>42701123.350000001</v>
      </c>
      <c r="D35" s="11">
        <v>2100000</v>
      </c>
      <c r="E35" s="11">
        <f t="shared" si="0"/>
        <v>44801123.350000001</v>
      </c>
      <c r="F35" s="11">
        <v>44801123.350000001</v>
      </c>
      <c r="G35" s="11">
        <v>44801123.350000001</v>
      </c>
      <c r="H35" s="11">
        <f t="shared" si="1"/>
        <v>0</v>
      </c>
    </row>
    <row r="36" spans="1:8" x14ac:dyDescent="0.2">
      <c r="A36" s="15">
        <v>4300</v>
      </c>
      <c r="B36" s="7" t="s">
        <v>49</v>
      </c>
      <c r="C36" s="11">
        <v>4880000</v>
      </c>
      <c r="D36" s="11">
        <v>633680.24</v>
      </c>
      <c r="E36" s="11">
        <f t="shared" si="0"/>
        <v>5513680.2400000002</v>
      </c>
      <c r="F36" s="11">
        <v>2013573.89</v>
      </c>
      <c r="G36" s="11">
        <v>2013573.89</v>
      </c>
      <c r="H36" s="11">
        <f t="shared" si="1"/>
        <v>3500106.3500000006</v>
      </c>
    </row>
    <row r="37" spans="1:8" x14ac:dyDescent="0.2">
      <c r="A37" s="15">
        <v>4400</v>
      </c>
      <c r="B37" s="7" t="s">
        <v>50</v>
      </c>
      <c r="C37" s="11">
        <v>22428580</v>
      </c>
      <c r="D37" s="11">
        <v>27641522.199999999</v>
      </c>
      <c r="E37" s="11">
        <f t="shared" si="0"/>
        <v>50070102.200000003</v>
      </c>
      <c r="F37" s="11">
        <v>41003506.189999998</v>
      </c>
      <c r="G37" s="11">
        <v>40527810.960000001</v>
      </c>
      <c r="H37" s="11">
        <f t="shared" si="1"/>
        <v>9066596.0100000054</v>
      </c>
    </row>
    <row r="38" spans="1:8" x14ac:dyDescent="0.2">
      <c r="A38" s="15">
        <v>4500</v>
      </c>
      <c r="B38" s="7" t="s">
        <v>7</v>
      </c>
      <c r="C38" s="11">
        <v>0</v>
      </c>
      <c r="D38" s="11">
        <v>0</v>
      </c>
      <c r="E38" s="11">
        <f t="shared" si="0"/>
        <v>0</v>
      </c>
      <c r="F38" s="11">
        <v>0</v>
      </c>
      <c r="G38" s="11">
        <v>0</v>
      </c>
      <c r="H38" s="11">
        <f t="shared" si="1"/>
        <v>0</v>
      </c>
    </row>
    <row r="39" spans="1:8" x14ac:dyDescent="0.2">
      <c r="A39" s="15">
        <v>4600</v>
      </c>
      <c r="B39" s="7" t="s">
        <v>51</v>
      </c>
      <c r="C39" s="11">
        <v>0</v>
      </c>
      <c r="D39" s="11">
        <v>0</v>
      </c>
      <c r="E39" s="11">
        <f t="shared" si="0"/>
        <v>0</v>
      </c>
      <c r="F39" s="11">
        <v>0</v>
      </c>
      <c r="G39" s="11">
        <v>0</v>
      </c>
      <c r="H39" s="11">
        <f t="shared" si="1"/>
        <v>0</v>
      </c>
    </row>
    <row r="40" spans="1:8" x14ac:dyDescent="0.2">
      <c r="A40" s="15">
        <v>4700</v>
      </c>
      <c r="B40" s="7" t="s">
        <v>52</v>
      </c>
      <c r="C40" s="11">
        <v>0</v>
      </c>
      <c r="D40" s="11">
        <v>0</v>
      </c>
      <c r="E40" s="11">
        <f t="shared" si="0"/>
        <v>0</v>
      </c>
      <c r="F40" s="11">
        <v>0</v>
      </c>
      <c r="G40" s="11">
        <v>0</v>
      </c>
      <c r="H40" s="11">
        <f t="shared" si="1"/>
        <v>0</v>
      </c>
    </row>
    <row r="41" spans="1:8" x14ac:dyDescent="0.2">
      <c r="A41" s="15">
        <v>4800</v>
      </c>
      <c r="B41" s="7" t="s">
        <v>3</v>
      </c>
      <c r="C41" s="11">
        <v>0</v>
      </c>
      <c r="D41" s="11">
        <v>0</v>
      </c>
      <c r="E41" s="11">
        <f t="shared" si="0"/>
        <v>0</v>
      </c>
      <c r="F41" s="11">
        <v>0</v>
      </c>
      <c r="G41" s="11">
        <v>0</v>
      </c>
      <c r="H41" s="11">
        <f t="shared" si="1"/>
        <v>0</v>
      </c>
    </row>
    <row r="42" spans="1:8" x14ac:dyDescent="0.2">
      <c r="A42" s="15">
        <v>4900</v>
      </c>
      <c r="B42" s="7" t="s">
        <v>53</v>
      </c>
      <c r="C42" s="11">
        <v>0</v>
      </c>
      <c r="D42" s="11">
        <v>0</v>
      </c>
      <c r="E42" s="11">
        <f t="shared" si="0"/>
        <v>0</v>
      </c>
      <c r="F42" s="11">
        <v>0</v>
      </c>
      <c r="G42" s="11">
        <v>0</v>
      </c>
      <c r="H42" s="11">
        <f t="shared" si="1"/>
        <v>0</v>
      </c>
    </row>
    <row r="43" spans="1:8" x14ac:dyDescent="0.2">
      <c r="A43" s="14" t="s">
        <v>20</v>
      </c>
      <c r="B43" s="3"/>
      <c r="C43" s="11">
        <f>SUM(C44:C52)</f>
        <v>34640900</v>
      </c>
      <c r="D43" s="11">
        <f>SUM(D44:D52)</f>
        <v>718814.68999999948</v>
      </c>
      <c r="E43" s="11">
        <f t="shared" si="0"/>
        <v>35359714.689999998</v>
      </c>
      <c r="F43" s="11">
        <f>SUM(F44:F52)</f>
        <v>16813764.289999999</v>
      </c>
      <c r="G43" s="11">
        <f>SUM(G44:G52)</f>
        <v>6077011.6099999994</v>
      </c>
      <c r="H43" s="11">
        <f t="shared" si="1"/>
        <v>18545950.399999999</v>
      </c>
    </row>
    <row r="44" spans="1:8" x14ac:dyDescent="0.2">
      <c r="A44" s="15">
        <v>5100</v>
      </c>
      <c r="B44" s="7" t="s">
        <v>54</v>
      </c>
      <c r="C44" s="11">
        <v>2173400</v>
      </c>
      <c r="D44" s="11">
        <v>9946807.1799999997</v>
      </c>
      <c r="E44" s="11">
        <f t="shared" si="0"/>
        <v>12120207.18</v>
      </c>
      <c r="F44" s="11">
        <v>7226480</v>
      </c>
      <c r="G44" s="11">
        <v>627810.15</v>
      </c>
      <c r="H44" s="11">
        <f t="shared" si="1"/>
        <v>4893727.18</v>
      </c>
    </row>
    <row r="45" spans="1:8" x14ac:dyDescent="0.2">
      <c r="A45" s="15">
        <v>5200</v>
      </c>
      <c r="B45" s="7" t="s">
        <v>55</v>
      </c>
      <c r="C45" s="11">
        <v>270000</v>
      </c>
      <c r="D45" s="11">
        <v>308892</v>
      </c>
      <c r="E45" s="11">
        <f t="shared" si="0"/>
        <v>578892</v>
      </c>
      <c r="F45" s="11">
        <v>0</v>
      </c>
      <c r="G45" s="11">
        <v>0</v>
      </c>
      <c r="H45" s="11">
        <f t="shared" si="1"/>
        <v>578892</v>
      </c>
    </row>
    <row r="46" spans="1:8" x14ac:dyDescent="0.2">
      <c r="A46" s="15">
        <v>5300</v>
      </c>
      <c r="B46" s="7" t="s">
        <v>56</v>
      </c>
      <c r="C46" s="11">
        <v>125000</v>
      </c>
      <c r="D46" s="11">
        <v>-13500</v>
      </c>
      <c r="E46" s="11">
        <f t="shared" si="0"/>
        <v>111500</v>
      </c>
      <c r="F46" s="11">
        <v>0</v>
      </c>
      <c r="G46" s="11">
        <v>0</v>
      </c>
      <c r="H46" s="11">
        <f t="shared" si="1"/>
        <v>111500</v>
      </c>
    </row>
    <row r="47" spans="1:8" x14ac:dyDescent="0.2">
      <c r="A47" s="15">
        <v>5400</v>
      </c>
      <c r="B47" s="7" t="s">
        <v>57</v>
      </c>
      <c r="C47" s="11">
        <v>15429000</v>
      </c>
      <c r="D47" s="11">
        <v>-5062991.82</v>
      </c>
      <c r="E47" s="11">
        <f t="shared" si="0"/>
        <v>10366008.18</v>
      </c>
      <c r="F47" s="11">
        <v>6812680</v>
      </c>
      <c r="G47" s="11">
        <v>2726000</v>
      </c>
      <c r="H47" s="11">
        <f t="shared" si="1"/>
        <v>3553328.1799999997</v>
      </c>
    </row>
    <row r="48" spans="1:8" x14ac:dyDescent="0.2">
      <c r="A48" s="15">
        <v>5500</v>
      </c>
      <c r="B48" s="7" t="s">
        <v>58</v>
      </c>
      <c r="C48" s="11">
        <v>8000000</v>
      </c>
      <c r="D48" s="11">
        <v>-8000000</v>
      </c>
      <c r="E48" s="11">
        <f t="shared" si="0"/>
        <v>0</v>
      </c>
      <c r="F48" s="11">
        <v>0</v>
      </c>
      <c r="G48" s="11">
        <v>0</v>
      </c>
      <c r="H48" s="11">
        <f t="shared" si="1"/>
        <v>0</v>
      </c>
    </row>
    <row r="49" spans="1:8" x14ac:dyDescent="0.2">
      <c r="A49" s="15">
        <v>5600</v>
      </c>
      <c r="B49" s="7" t="s">
        <v>59</v>
      </c>
      <c r="C49" s="11">
        <v>5313500</v>
      </c>
      <c r="D49" s="11">
        <v>76007.33</v>
      </c>
      <c r="E49" s="11">
        <f t="shared" si="0"/>
        <v>5389507.3300000001</v>
      </c>
      <c r="F49" s="11">
        <v>461564.29</v>
      </c>
      <c r="G49" s="11">
        <v>410161.46</v>
      </c>
      <c r="H49" s="11">
        <f t="shared" si="1"/>
        <v>4927943.04</v>
      </c>
    </row>
    <row r="50" spans="1:8" x14ac:dyDescent="0.2">
      <c r="A50" s="15">
        <v>5700</v>
      </c>
      <c r="B50" s="7" t="s">
        <v>60</v>
      </c>
      <c r="C50" s="11">
        <v>0</v>
      </c>
      <c r="D50" s="11">
        <v>0</v>
      </c>
      <c r="E50" s="11">
        <f t="shared" si="0"/>
        <v>0</v>
      </c>
      <c r="F50" s="11">
        <v>0</v>
      </c>
      <c r="G50" s="11">
        <v>0</v>
      </c>
      <c r="H50" s="11">
        <f t="shared" si="1"/>
        <v>0</v>
      </c>
    </row>
    <row r="51" spans="1:8" x14ac:dyDescent="0.2">
      <c r="A51" s="15">
        <v>5800</v>
      </c>
      <c r="B51" s="7" t="s">
        <v>61</v>
      </c>
      <c r="C51" s="11">
        <v>2080000</v>
      </c>
      <c r="D51" s="11">
        <v>2000000</v>
      </c>
      <c r="E51" s="11">
        <f t="shared" si="0"/>
        <v>4080000</v>
      </c>
      <c r="F51" s="11">
        <v>0</v>
      </c>
      <c r="G51" s="11">
        <v>0</v>
      </c>
      <c r="H51" s="11">
        <f t="shared" si="1"/>
        <v>4080000</v>
      </c>
    </row>
    <row r="52" spans="1:8" x14ac:dyDescent="0.2">
      <c r="A52" s="15">
        <v>5900</v>
      </c>
      <c r="B52" s="7" t="s">
        <v>62</v>
      </c>
      <c r="C52" s="11">
        <v>1250000</v>
      </c>
      <c r="D52" s="11">
        <v>1463600</v>
      </c>
      <c r="E52" s="11">
        <f t="shared" si="0"/>
        <v>2713600</v>
      </c>
      <c r="F52" s="11">
        <v>2313040</v>
      </c>
      <c r="G52" s="11">
        <v>2313040</v>
      </c>
      <c r="H52" s="11">
        <f t="shared" si="1"/>
        <v>400560</v>
      </c>
    </row>
    <row r="53" spans="1:8" x14ac:dyDescent="0.2">
      <c r="A53" s="14" t="s">
        <v>21</v>
      </c>
      <c r="B53" s="3"/>
      <c r="C53" s="11">
        <f>SUM(C54:C56)</f>
        <v>83663560.340000004</v>
      </c>
      <c r="D53" s="11">
        <f>SUM(D54:D56)</f>
        <v>178385827.54999998</v>
      </c>
      <c r="E53" s="11">
        <f t="shared" si="0"/>
        <v>262049387.88999999</v>
      </c>
      <c r="F53" s="11">
        <f>SUM(F54:F56)</f>
        <v>134775473.36000001</v>
      </c>
      <c r="G53" s="11">
        <f>SUM(G54:G56)</f>
        <v>130113168.11</v>
      </c>
      <c r="H53" s="11">
        <f t="shared" si="1"/>
        <v>127273914.52999997</v>
      </c>
    </row>
    <row r="54" spans="1:8" x14ac:dyDescent="0.2">
      <c r="A54" s="15">
        <v>6100</v>
      </c>
      <c r="B54" s="7" t="s">
        <v>63</v>
      </c>
      <c r="C54" s="11">
        <v>83663560.340000004</v>
      </c>
      <c r="D54" s="11">
        <v>163080694.16999999</v>
      </c>
      <c r="E54" s="11">
        <f t="shared" si="0"/>
        <v>246744254.50999999</v>
      </c>
      <c r="F54" s="11">
        <v>124001026.48</v>
      </c>
      <c r="G54" s="11">
        <v>119439441.48</v>
      </c>
      <c r="H54" s="11">
        <f t="shared" si="1"/>
        <v>122743228.02999999</v>
      </c>
    </row>
    <row r="55" spans="1:8" x14ac:dyDescent="0.2">
      <c r="A55" s="15">
        <v>6200</v>
      </c>
      <c r="B55" s="7" t="s">
        <v>64</v>
      </c>
      <c r="C55" s="11">
        <v>0</v>
      </c>
      <c r="D55" s="11">
        <v>15305133.380000001</v>
      </c>
      <c r="E55" s="11">
        <f t="shared" si="0"/>
        <v>15305133.380000001</v>
      </c>
      <c r="F55" s="11">
        <v>10774446.880000001</v>
      </c>
      <c r="G55" s="11">
        <v>10673726.630000001</v>
      </c>
      <c r="H55" s="11">
        <f t="shared" si="1"/>
        <v>4530686.5</v>
      </c>
    </row>
    <row r="56" spans="1:8" x14ac:dyDescent="0.2">
      <c r="A56" s="15">
        <v>6300</v>
      </c>
      <c r="B56" s="7" t="s">
        <v>65</v>
      </c>
      <c r="C56" s="11">
        <v>0</v>
      </c>
      <c r="D56" s="11">
        <v>0</v>
      </c>
      <c r="E56" s="11">
        <f t="shared" si="0"/>
        <v>0</v>
      </c>
      <c r="F56" s="11">
        <v>0</v>
      </c>
      <c r="G56" s="11">
        <v>0</v>
      </c>
      <c r="H56" s="11">
        <f t="shared" si="1"/>
        <v>0</v>
      </c>
    </row>
    <row r="57" spans="1:8" x14ac:dyDescent="0.2">
      <c r="A57" s="14" t="s">
        <v>22</v>
      </c>
      <c r="B57" s="3"/>
      <c r="C57" s="11">
        <f>SUM(C58:C64)</f>
        <v>25293783.800000001</v>
      </c>
      <c r="D57" s="11">
        <f>SUM(D58:D64)</f>
        <v>-17188848.129999999</v>
      </c>
      <c r="E57" s="11">
        <f t="shared" si="0"/>
        <v>8104935.6700000018</v>
      </c>
      <c r="F57" s="11">
        <f>SUM(F58:F64)</f>
        <v>0</v>
      </c>
      <c r="G57" s="11">
        <f>SUM(G58:G64)</f>
        <v>0</v>
      </c>
      <c r="H57" s="11">
        <f t="shared" si="1"/>
        <v>8104935.6700000018</v>
      </c>
    </row>
    <row r="58" spans="1:8" x14ac:dyDescent="0.2">
      <c r="A58" s="15">
        <v>7100</v>
      </c>
      <c r="B58" s="7" t="s">
        <v>66</v>
      </c>
      <c r="C58" s="11">
        <v>0</v>
      </c>
      <c r="D58" s="11">
        <v>0</v>
      </c>
      <c r="E58" s="11">
        <f t="shared" si="0"/>
        <v>0</v>
      </c>
      <c r="F58" s="11">
        <v>0</v>
      </c>
      <c r="G58" s="11">
        <v>0</v>
      </c>
      <c r="H58" s="11">
        <f t="shared" si="1"/>
        <v>0</v>
      </c>
    </row>
    <row r="59" spans="1:8" x14ac:dyDescent="0.2">
      <c r="A59" s="15">
        <v>7200</v>
      </c>
      <c r="B59" s="7" t="s">
        <v>67</v>
      </c>
      <c r="C59" s="11">
        <v>0</v>
      </c>
      <c r="D59" s="11">
        <v>0</v>
      </c>
      <c r="E59" s="11">
        <f t="shared" si="0"/>
        <v>0</v>
      </c>
      <c r="F59" s="11">
        <v>0</v>
      </c>
      <c r="G59" s="11">
        <v>0</v>
      </c>
      <c r="H59" s="11">
        <f t="shared" si="1"/>
        <v>0</v>
      </c>
    </row>
    <row r="60" spans="1:8" x14ac:dyDescent="0.2">
      <c r="A60" s="15">
        <v>7300</v>
      </c>
      <c r="B60" s="7" t="s">
        <v>68</v>
      </c>
      <c r="C60" s="11">
        <v>0</v>
      </c>
      <c r="D60" s="11">
        <v>0</v>
      </c>
      <c r="E60" s="11">
        <f t="shared" si="0"/>
        <v>0</v>
      </c>
      <c r="F60" s="11">
        <v>0</v>
      </c>
      <c r="G60" s="11">
        <v>0</v>
      </c>
      <c r="H60" s="11">
        <f t="shared" si="1"/>
        <v>0</v>
      </c>
    </row>
    <row r="61" spans="1:8" x14ac:dyDescent="0.2">
      <c r="A61" s="15">
        <v>7400</v>
      </c>
      <c r="B61" s="7" t="s">
        <v>69</v>
      </c>
      <c r="C61" s="11">
        <v>0</v>
      </c>
      <c r="D61" s="11">
        <v>0</v>
      </c>
      <c r="E61" s="11">
        <f t="shared" si="0"/>
        <v>0</v>
      </c>
      <c r="F61" s="11">
        <v>0</v>
      </c>
      <c r="G61" s="11">
        <v>0</v>
      </c>
      <c r="H61" s="11">
        <f t="shared" si="1"/>
        <v>0</v>
      </c>
    </row>
    <row r="62" spans="1:8" x14ac:dyDescent="0.2">
      <c r="A62" s="15">
        <v>7500</v>
      </c>
      <c r="B62" s="7" t="s">
        <v>70</v>
      </c>
      <c r="C62" s="11">
        <v>0</v>
      </c>
      <c r="D62" s="11">
        <v>0</v>
      </c>
      <c r="E62" s="11">
        <f t="shared" si="0"/>
        <v>0</v>
      </c>
      <c r="F62" s="11">
        <v>0</v>
      </c>
      <c r="G62" s="11">
        <v>0</v>
      </c>
      <c r="H62" s="11">
        <f t="shared" si="1"/>
        <v>0</v>
      </c>
    </row>
    <row r="63" spans="1:8" x14ac:dyDescent="0.2">
      <c r="A63" s="15">
        <v>7600</v>
      </c>
      <c r="B63" s="7" t="s">
        <v>71</v>
      </c>
      <c r="C63" s="11">
        <v>0</v>
      </c>
      <c r="D63" s="11">
        <v>0</v>
      </c>
      <c r="E63" s="11">
        <f t="shared" si="0"/>
        <v>0</v>
      </c>
      <c r="F63" s="11">
        <v>0</v>
      </c>
      <c r="G63" s="11">
        <v>0</v>
      </c>
      <c r="H63" s="11">
        <f t="shared" si="1"/>
        <v>0</v>
      </c>
    </row>
    <row r="64" spans="1:8" x14ac:dyDescent="0.2">
      <c r="A64" s="15">
        <v>7900</v>
      </c>
      <c r="B64" s="7" t="s">
        <v>72</v>
      </c>
      <c r="C64" s="11">
        <v>25293783.800000001</v>
      </c>
      <c r="D64" s="11">
        <v>-17188848.129999999</v>
      </c>
      <c r="E64" s="11">
        <f t="shared" si="0"/>
        <v>8104935.6700000018</v>
      </c>
      <c r="F64" s="11">
        <v>0</v>
      </c>
      <c r="G64" s="11">
        <v>0</v>
      </c>
      <c r="H64" s="11">
        <f t="shared" si="1"/>
        <v>8104935.6700000018</v>
      </c>
    </row>
    <row r="65" spans="1:8" x14ac:dyDescent="0.2">
      <c r="A65" s="14" t="s">
        <v>23</v>
      </c>
      <c r="B65" s="3"/>
      <c r="C65" s="11">
        <f>SUM(C66:C68)</f>
        <v>0</v>
      </c>
      <c r="D65" s="11">
        <f>SUM(D66:D68)</f>
        <v>20734028.629999999</v>
      </c>
      <c r="E65" s="11">
        <f t="shared" si="0"/>
        <v>20734028.629999999</v>
      </c>
      <c r="F65" s="11">
        <f>SUM(F66:F68)</f>
        <v>13036806.380000001</v>
      </c>
      <c r="G65" s="11">
        <f>SUM(G66:G68)</f>
        <v>13036806.380000001</v>
      </c>
      <c r="H65" s="11">
        <f t="shared" si="1"/>
        <v>7697222.2499999981</v>
      </c>
    </row>
    <row r="66" spans="1:8" x14ac:dyDescent="0.2">
      <c r="A66" s="15">
        <v>8100</v>
      </c>
      <c r="B66" s="7" t="s">
        <v>4</v>
      </c>
      <c r="C66" s="11">
        <v>0</v>
      </c>
      <c r="D66" s="11">
        <v>0</v>
      </c>
      <c r="E66" s="11">
        <f t="shared" si="0"/>
        <v>0</v>
      </c>
      <c r="F66" s="11">
        <v>0</v>
      </c>
      <c r="G66" s="11">
        <v>0</v>
      </c>
      <c r="H66" s="11">
        <f t="shared" si="1"/>
        <v>0</v>
      </c>
    </row>
    <row r="67" spans="1:8" x14ac:dyDescent="0.2">
      <c r="A67" s="15">
        <v>8300</v>
      </c>
      <c r="B67" s="7" t="s">
        <v>5</v>
      </c>
      <c r="C67" s="11">
        <v>0</v>
      </c>
      <c r="D67" s="11">
        <v>0</v>
      </c>
      <c r="E67" s="11">
        <f t="shared" si="0"/>
        <v>0</v>
      </c>
      <c r="F67" s="11">
        <v>0</v>
      </c>
      <c r="G67" s="11">
        <v>0</v>
      </c>
      <c r="H67" s="11">
        <f t="shared" si="1"/>
        <v>0</v>
      </c>
    </row>
    <row r="68" spans="1:8" x14ac:dyDescent="0.2">
      <c r="A68" s="15">
        <v>8500</v>
      </c>
      <c r="B68" s="7" t="s">
        <v>6</v>
      </c>
      <c r="C68" s="11">
        <v>0</v>
      </c>
      <c r="D68" s="11">
        <v>20734028.629999999</v>
      </c>
      <c r="E68" s="11">
        <f t="shared" si="0"/>
        <v>20734028.629999999</v>
      </c>
      <c r="F68" s="11">
        <v>13036806.380000001</v>
      </c>
      <c r="G68" s="11">
        <v>13036806.380000001</v>
      </c>
      <c r="H68" s="11">
        <f t="shared" si="1"/>
        <v>7697222.2499999981</v>
      </c>
    </row>
    <row r="69" spans="1:8" x14ac:dyDescent="0.2">
      <c r="A69" s="14" t="s">
        <v>24</v>
      </c>
      <c r="B69" s="3"/>
      <c r="C69" s="11">
        <f>SUM(C70:C76)</f>
        <v>32634478.490000002</v>
      </c>
      <c r="D69" s="11">
        <f>SUM(D70:D76)</f>
        <v>-104698.89</v>
      </c>
      <c r="E69" s="11">
        <f t="shared" si="0"/>
        <v>32529779.600000001</v>
      </c>
      <c r="F69" s="11">
        <f>SUM(F70:F76)</f>
        <v>18920058.789999999</v>
      </c>
      <c r="G69" s="11">
        <f>SUM(G70:G76)</f>
        <v>18920058.789999999</v>
      </c>
      <c r="H69" s="11">
        <f t="shared" si="1"/>
        <v>13609720.810000002</v>
      </c>
    </row>
    <row r="70" spans="1:8" x14ac:dyDescent="0.2">
      <c r="A70" s="15">
        <v>9100</v>
      </c>
      <c r="B70" s="7" t="s">
        <v>73</v>
      </c>
      <c r="C70" s="11">
        <v>13363402.43</v>
      </c>
      <c r="D70" s="11">
        <v>0</v>
      </c>
      <c r="E70" s="11">
        <f t="shared" ref="E70:E76" si="2">C70+D70</f>
        <v>13363402.43</v>
      </c>
      <c r="F70" s="11">
        <v>11845345.119999999</v>
      </c>
      <c r="G70" s="11">
        <v>11845345.119999999</v>
      </c>
      <c r="H70" s="11">
        <f t="shared" ref="H70:H76" si="3">E70-F70</f>
        <v>1518057.3100000005</v>
      </c>
    </row>
    <row r="71" spans="1:8" x14ac:dyDescent="0.2">
      <c r="A71" s="15">
        <v>9200</v>
      </c>
      <c r="B71" s="7" t="s">
        <v>74</v>
      </c>
      <c r="C71" s="11">
        <v>11771076.060000001</v>
      </c>
      <c r="D71" s="11">
        <v>0</v>
      </c>
      <c r="E71" s="11">
        <f t="shared" si="2"/>
        <v>11771076.060000001</v>
      </c>
      <c r="F71" s="11">
        <v>7074713.6699999999</v>
      </c>
      <c r="G71" s="11">
        <v>7074713.6699999999</v>
      </c>
      <c r="H71" s="11">
        <f t="shared" si="3"/>
        <v>4696362.3900000006</v>
      </c>
    </row>
    <row r="72" spans="1:8" x14ac:dyDescent="0.2">
      <c r="A72" s="15">
        <v>9300</v>
      </c>
      <c r="B72" s="7" t="s">
        <v>75</v>
      </c>
      <c r="C72" s="11">
        <v>0</v>
      </c>
      <c r="D72" s="11">
        <v>0</v>
      </c>
      <c r="E72" s="11">
        <f t="shared" si="2"/>
        <v>0</v>
      </c>
      <c r="F72" s="11">
        <v>0</v>
      </c>
      <c r="G72" s="11">
        <v>0</v>
      </c>
      <c r="H72" s="11">
        <f t="shared" si="3"/>
        <v>0</v>
      </c>
    </row>
    <row r="73" spans="1:8" x14ac:dyDescent="0.2">
      <c r="A73" s="15">
        <v>9400</v>
      </c>
      <c r="B73" s="7" t="s">
        <v>76</v>
      </c>
      <c r="C73" s="11">
        <v>0</v>
      </c>
      <c r="D73" s="11">
        <v>0</v>
      </c>
      <c r="E73" s="11">
        <f t="shared" si="2"/>
        <v>0</v>
      </c>
      <c r="F73" s="11">
        <v>0</v>
      </c>
      <c r="G73" s="11">
        <v>0</v>
      </c>
      <c r="H73" s="11">
        <f t="shared" si="3"/>
        <v>0</v>
      </c>
    </row>
    <row r="74" spans="1:8" x14ac:dyDescent="0.2">
      <c r="A74" s="15">
        <v>9500</v>
      </c>
      <c r="B74" s="7" t="s">
        <v>77</v>
      </c>
      <c r="C74" s="11">
        <v>0</v>
      </c>
      <c r="D74" s="11">
        <v>0</v>
      </c>
      <c r="E74" s="11">
        <f t="shared" si="2"/>
        <v>0</v>
      </c>
      <c r="F74" s="11">
        <v>0</v>
      </c>
      <c r="G74" s="11">
        <v>0</v>
      </c>
      <c r="H74" s="11">
        <f t="shared" si="3"/>
        <v>0</v>
      </c>
    </row>
    <row r="75" spans="1:8" x14ac:dyDescent="0.2">
      <c r="A75" s="15">
        <v>9600</v>
      </c>
      <c r="B75" s="7" t="s">
        <v>78</v>
      </c>
      <c r="C75" s="11">
        <v>0</v>
      </c>
      <c r="D75" s="11">
        <v>0</v>
      </c>
      <c r="E75" s="11">
        <f t="shared" si="2"/>
        <v>0</v>
      </c>
      <c r="F75" s="11">
        <v>0</v>
      </c>
      <c r="G75" s="11">
        <v>0</v>
      </c>
      <c r="H75" s="11">
        <f t="shared" si="3"/>
        <v>0</v>
      </c>
    </row>
    <row r="76" spans="1:8" x14ac:dyDescent="0.2">
      <c r="A76" s="15">
        <v>9900</v>
      </c>
      <c r="B76" s="8" t="s">
        <v>79</v>
      </c>
      <c r="C76" s="12">
        <v>7500000</v>
      </c>
      <c r="D76" s="12">
        <v>-104698.89</v>
      </c>
      <c r="E76" s="12">
        <f t="shared" si="2"/>
        <v>7395301.1100000003</v>
      </c>
      <c r="F76" s="12">
        <v>0</v>
      </c>
      <c r="G76" s="12">
        <v>0</v>
      </c>
      <c r="H76" s="12">
        <f t="shared" si="3"/>
        <v>7395301.1100000003</v>
      </c>
    </row>
    <row r="77" spans="1:8" x14ac:dyDescent="0.2">
      <c r="A77" s="4"/>
      <c r="B77" s="9" t="s">
        <v>8</v>
      </c>
      <c r="C77" s="13">
        <f t="shared" ref="C77:H77" si="4">SUM(C5+C13+C23+C33+C43+C53+C57+C65+C69)</f>
        <v>810993601.83999991</v>
      </c>
      <c r="D77" s="13">
        <f t="shared" si="4"/>
        <v>246425195.01999998</v>
      </c>
      <c r="E77" s="13">
        <f t="shared" si="4"/>
        <v>1057418796.8599999</v>
      </c>
      <c r="F77" s="13">
        <f t="shared" si="4"/>
        <v>765121538.29999995</v>
      </c>
      <c r="G77" s="13">
        <f t="shared" si="4"/>
        <v>722210484.41999996</v>
      </c>
      <c r="H77" s="13">
        <f t="shared" si="4"/>
        <v>292297258.55999994</v>
      </c>
    </row>
    <row r="82" spans="2:7" x14ac:dyDescent="0.2">
      <c r="B82" s="2" t="s">
        <v>84</v>
      </c>
      <c r="C82" s="2"/>
      <c r="D82" s="2"/>
      <c r="E82" s="2"/>
      <c r="F82" s="2" t="s">
        <v>85</v>
      </c>
      <c r="G82" s="2"/>
    </row>
    <row r="83" spans="2:7" x14ac:dyDescent="0.2">
      <c r="B83" s="2" t="s">
        <v>86</v>
      </c>
      <c r="C83" s="2"/>
      <c r="D83" s="2"/>
      <c r="E83" s="2"/>
      <c r="F83" s="2" t="s">
        <v>87</v>
      </c>
      <c r="G83" s="2"/>
    </row>
    <row r="84" spans="2:7" x14ac:dyDescent="0.2">
      <c r="B84" s="2"/>
      <c r="C84" s="2"/>
      <c r="D84" s="2"/>
      <c r="E84" s="2"/>
      <c r="F84" s="2"/>
      <c r="G84" s="2"/>
    </row>
    <row r="85" spans="2:7" x14ac:dyDescent="0.2">
      <c r="B85" s="2"/>
      <c r="C85" s="2"/>
      <c r="D85" s="2"/>
      <c r="E85" s="2"/>
      <c r="F85" s="2"/>
      <c r="G85" s="2"/>
    </row>
    <row r="86" spans="2:7" x14ac:dyDescent="0.2">
      <c r="B86" s="2"/>
      <c r="C86" s="2"/>
      <c r="D86" s="2"/>
      <c r="E86" s="2"/>
      <c r="F86" s="2"/>
      <c r="G86" s="2"/>
    </row>
    <row r="87" spans="2:7" x14ac:dyDescent="0.2">
      <c r="B87" s="2"/>
      <c r="C87" s="2"/>
      <c r="D87" s="2"/>
      <c r="E87" s="2"/>
      <c r="F87" s="2"/>
      <c r="G87" s="2"/>
    </row>
    <row r="88" spans="2:7" x14ac:dyDescent="0.2">
      <c r="B88" s="2"/>
      <c r="C88" s="2"/>
      <c r="D88" s="2"/>
      <c r="E88" s="2"/>
      <c r="F88" s="2"/>
      <c r="G88" s="2"/>
    </row>
    <row r="89" spans="2:7" x14ac:dyDescent="0.2">
      <c r="B89" s="2" t="s">
        <v>88</v>
      </c>
      <c r="C89" s="2"/>
      <c r="D89" s="2"/>
      <c r="E89" s="2"/>
      <c r="F89" s="2"/>
      <c r="G89" s="2"/>
    </row>
    <row r="90" spans="2:7" x14ac:dyDescent="0.2">
      <c r="B90" s="2" t="s">
        <v>89</v>
      </c>
      <c r="C90" s="2"/>
      <c r="D90" s="2"/>
      <c r="E90" s="2"/>
      <c r="F90" s="2"/>
      <c r="G90" s="2"/>
    </row>
    <row r="91" spans="2:7" x14ac:dyDescent="0.2">
      <c r="B91" s="2" t="s">
        <v>90</v>
      </c>
      <c r="C91" s="2"/>
      <c r="D91" s="2"/>
      <c r="E91" s="2"/>
      <c r="F91" s="2"/>
      <c r="G91" s="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2021-02-03T14:24:55Z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